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/>
  <mc:AlternateContent xmlns:mc="http://schemas.openxmlformats.org/markup-compatibility/2006">
    <mc:Choice Requires="x15">
      <x15ac:absPath xmlns:x15ac="http://schemas.microsoft.com/office/spreadsheetml/2010/11/ac" url="C:\Users\msobrnice\Desktop\2020-2021\Zřizovatel\"/>
    </mc:Choice>
  </mc:AlternateContent>
  <xr:revisionPtr revIDLastSave="0" documentId="8_{1156BE55-9011-45AF-BAF3-0202142C2F2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2-2023" sheetId="11" r:id="rId1"/>
    <sheet name="návrh fondy_13" sheetId="6" state="hidden" r:id="rId2"/>
  </sheets>
  <definedNames>
    <definedName name="_xlnm.Print_Area" localSheetId="0">'2022-2023'!$A$1:$D$79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6" i="11" l="1"/>
  <c r="D66" i="11"/>
  <c r="D44" i="11"/>
  <c r="D43" i="11"/>
  <c r="C43" i="11"/>
  <c r="C44" i="11"/>
  <c r="C48" i="11" l="1"/>
  <c r="C71" i="11" s="1"/>
  <c r="D68" i="11"/>
  <c r="D64" i="11"/>
  <c r="D59" i="11"/>
  <c r="D57" i="11"/>
  <c r="D55" i="11"/>
  <c r="D52" i="11"/>
  <c r="D50" i="11"/>
  <c r="D42" i="11"/>
  <c r="D26" i="11"/>
  <c r="D24" i="11"/>
  <c r="D22" i="11"/>
  <c r="D19" i="11"/>
  <c r="D15" i="11"/>
  <c r="C68" i="11"/>
  <c r="C64" i="11"/>
  <c r="C59" i="11"/>
  <c r="C57" i="11"/>
  <c r="C55" i="11"/>
  <c r="C52" i="11"/>
  <c r="C50" i="11"/>
  <c r="C42" i="11"/>
  <c r="C26" i="11"/>
  <c r="C24" i="11"/>
  <c r="C22" i="11"/>
  <c r="C19" i="11"/>
  <c r="C15" i="11"/>
  <c r="D48" i="11" l="1"/>
  <c r="D71" i="11" s="1"/>
  <c r="D72" i="11" s="1"/>
  <c r="C60" i="11"/>
  <c r="C72" i="11"/>
  <c r="D60" i="11" l="1"/>
  <c r="D73" i="11" s="1"/>
  <c r="C73" i="11"/>
</calcChain>
</file>

<file path=xl/sharedStrings.xml><?xml version="1.0" encoding="utf-8"?>
<sst xmlns="http://schemas.openxmlformats.org/spreadsheetml/2006/main" count="81" uniqueCount="79">
  <si>
    <t>Náklady:</t>
  </si>
  <si>
    <t>Název položky</t>
  </si>
  <si>
    <t>Spotřeba materiálu-čistící prostř.</t>
  </si>
  <si>
    <t>Spotřeba materiálu</t>
  </si>
  <si>
    <t>Spotřeba elektrické energie</t>
  </si>
  <si>
    <t>Cestovné</t>
  </si>
  <si>
    <t>Náklady na reprezentaci</t>
  </si>
  <si>
    <t>Ostatní služby-poštovné a balné</t>
  </si>
  <si>
    <t>Ostatní služby</t>
  </si>
  <si>
    <t>Jiné ostatní náklady</t>
  </si>
  <si>
    <t>Výnosy:</t>
  </si>
  <si>
    <t>Úroky</t>
  </si>
  <si>
    <t>Celkem výnosy</t>
  </si>
  <si>
    <t>Hospodářský výsledek</t>
  </si>
  <si>
    <t>Spotřeba energie</t>
  </si>
  <si>
    <t>Opravy a udržování</t>
  </si>
  <si>
    <t>Zákonné sociální odvody</t>
  </si>
  <si>
    <t>Odpisy dlouh. nehmot. a hmotného majetku</t>
  </si>
  <si>
    <t>Příspěvky a dotace na provoz-OÚ provoz</t>
  </si>
  <si>
    <t>účet</t>
  </si>
  <si>
    <t>Výtvarný materiál</t>
  </si>
  <si>
    <t>Spotřeba materiálu-kancelářské potřeby</t>
  </si>
  <si>
    <t>Spotřeba materiálu-noviny časopisy,odb.publikace</t>
  </si>
  <si>
    <t>Ostatní náklady z činnosti-pojištění</t>
  </si>
  <si>
    <t>Plyn</t>
  </si>
  <si>
    <t>Školení, kurzy</t>
  </si>
  <si>
    <t>Ostatní služby - JDDNM do 6999,-</t>
  </si>
  <si>
    <t>Náklady z DDHM</t>
  </si>
  <si>
    <t>Spotřeba materiálu-ochranné pomůcky bez evidence</t>
  </si>
  <si>
    <t xml:space="preserve">Ostatní služby-bankovní poplatky </t>
  </si>
  <si>
    <t>Ostatní služby - kopírovací služba</t>
  </si>
  <si>
    <t>Náklady z DDHM nad 3000,-</t>
  </si>
  <si>
    <t>Spotřeba materiálu-potraviny zaměstnanci</t>
  </si>
  <si>
    <t>OS - správa sítě</t>
  </si>
  <si>
    <t>Ostatní služby-srážková voda, stočné</t>
  </si>
  <si>
    <t>Zákonné sociální odvody-lékařské prohlídky</t>
  </si>
  <si>
    <t xml:space="preserve">Odpisy DHM </t>
  </si>
  <si>
    <t>Ostatní služby-programové změny, SW služby</t>
  </si>
  <si>
    <t xml:space="preserve">Spotřeba materiálu-potraviny děti </t>
  </si>
  <si>
    <t>Spotřeba materiálu - učební pomůcky</t>
  </si>
  <si>
    <t xml:space="preserve">OS - likvidace odpadů </t>
  </si>
  <si>
    <t xml:space="preserve">OS -účetní a daňové služby </t>
  </si>
  <si>
    <t>Pořízení DDHM do 500,- Kč</t>
  </si>
  <si>
    <t>OS - sw Vema</t>
  </si>
  <si>
    <t>Ostatní náklady z činnosti zaokr</t>
  </si>
  <si>
    <t>Ostatní služby (doprava, desinsekce)</t>
  </si>
  <si>
    <t>Výnosy z transferů UZ33353</t>
  </si>
  <si>
    <t>521-527</t>
  </si>
  <si>
    <t>rozpočet UZ33353 osobní náklady, ONIV, FKSP</t>
  </si>
  <si>
    <t xml:space="preserve">Opravy a udržování </t>
  </si>
  <si>
    <t>Spotřeba materiálu (různé)</t>
  </si>
  <si>
    <t>výnosy stravné zamci</t>
  </si>
  <si>
    <t>výnosy stravné žáci</t>
  </si>
  <si>
    <t xml:space="preserve">Výnosy z transferů  </t>
  </si>
  <si>
    <t>Pořízení DDHM nad 500,- Kč do 3000 Kč</t>
  </si>
  <si>
    <t xml:space="preserve">Celkem náklady </t>
  </si>
  <si>
    <t>Schválila: Mgr. Vladimíra Pechanová</t>
  </si>
  <si>
    <t>OS školení (akreditované školení)</t>
  </si>
  <si>
    <t>OS -PO a BOZP, revize</t>
  </si>
  <si>
    <t xml:space="preserve">Čerpání fondů   </t>
  </si>
  <si>
    <t>Výnosy z prodeje služeb</t>
  </si>
  <si>
    <t>Úroky b.ú.</t>
  </si>
  <si>
    <t>mzdové náklady - DPP GDPR</t>
  </si>
  <si>
    <t>mzdové náklady</t>
  </si>
  <si>
    <t>Ostatní služby-telefon mobilní k napojení na ostrahu,mobilní služby,internet</t>
  </si>
  <si>
    <t>Zpracovala: Bc. Lenka Zárubová</t>
  </si>
  <si>
    <t>Mzdové náklady- ÚZ 33353</t>
  </si>
  <si>
    <t>Zákonné sociální pojištění-, ZP, SP ÚZ 33353</t>
  </si>
  <si>
    <t>Jiné sociální pojištění-Kooperativa UZ33353</t>
  </si>
  <si>
    <t>Zákonné sociální odvody-FKSP pedagog. UZ 33353</t>
  </si>
  <si>
    <t>ONIV UZ33353</t>
  </si>
  <si>
    <t>Mateřská škola Obrnice - rozpočtový výhled 2022-2023</t>
  </si>
  <si>
    <t>Spotřeba tepla (UT+TUV+voda)</t>
  </si>
  <si>
    <t>Opravy a udržování - ostatní</t>
  </si>
  <si>
    <t>V rozpočtu bude promítnuta na účtu 558 - pořízení drobného hmotného maj. (do 40 tis. Kč/prvek), dále terénní úpravy na 511</t>
  </si>
  <si>
    <t>čerpání fondů - FI na opravy</t>
  </si>
  <si>
    <t>organizace bude v max. míře využívat vlastní zdroje (fondy),</t>
  </si>
  <si>
    <t>Dále organizace plánuje postupnou rekonstrukci zahrady, již v r. 2021 by s pracemi započala podle fin. zdrojů a pokračovala by v r.2022</t>
  </si>
  <si>
    <t>511 - opravy, organizace plánuje v r. 2023 rekonstrukci umývárny v 1.NP.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</si>
</sst>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0"/>
      <name val="Times New Roman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color rgb="FF00B0F0"/>
      <name val="Times New Roman"/>
      <family val="1"/>
      <charset val="238"/>
    </font>
    <font>
      <i/>
      <sz val="12"/>
      <color rgb="FF00B05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i/>
      <sz val="12"/>
      <color rgb="FF00B05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Fill="1" applyAlignment="1"/>
    <xf numFmtId="0" fontId="3" fillId="0" borderId="0" xfId="0" applyFont="1" applyFill="1"/>
    <xf numFmtId="0" fontId="2" fillId="0" borderId="0" xfId="0" applyFont="1" applyFill="1"/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wrapText="1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 wrapText="1"/>
    </xf>
    <xf numFmtId="164" fontId="2" fillId="0" borderId="9" xfId="0" applyNumberFormat="1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164" fontId="2" fillId="0" borderId="3" xfId="0" applyNumberFormat="1" applyFont="1" applyFill="1" applyBorder="1" applyAlignment="1"/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164" fontId="5" fillId="0" borderId="3" xfId="0" applyNumberFormat="1" applyFont="1" applyFill="1" applyBorder="1" applyAlignment="1"/>
    <xf numFmtId="0" fontId="5" fillId="0" borderId="0" xfId="0" applyFont="1" applyFill="1"/>
    <xf numFmtId="0" fontId="1" fillId="0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64" fontId="1" fillId="0" borderId="3" xfId="0" applyNumberFormat="1" applyFont="1" applyFill="1" applyBorder="1" applyAlignment="1">
      <alignment wrapText="1"/>
    </xf>
    <xf numFmtId="0" fontId="4" fillId="0" borderId="0" xfId="0" applyFont="1" applyFill="1"/>
    <xf numFmtId="0" fontId="1" fillId="0" borderId="0" xfId="0" applyFont="1" applyFill="1"/>
    <xf numFmtId="164" fontId="2" fillId="0" borderId="3" xfId="0" applyNumberFormat="1" applyFont="1" applyFill="1" applyBorder="1" applyAlignment="1">
      <alignment wrapText="1"/>
    </xf>
    <xf numFmtId="164" fontId="1" fillId="0" borderId="3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164" fontId="6" fillId="0" borderId="3" xfId="0" applyNumberFormat="1" applyFont="1" applyFill="1" applyBorder="1" applyAlignment="1"/>
    <xf numFmtId="0" fontId="6" fillId="0" borderId="0" xfId="0" applyFont="1" applyFill="1"/>
    <xf numFmtId="0" fontId="7" fillId="0" borderId="2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7" fillId="0" borderId="0" xfId="0" applyFont="1" applyFill="1"/>
    <xf numFmtId="0" fontId="8" fillId="0" borderId="2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8" fillId="0" borderId="0" xfId="0" applyFont="1" applyFill="1"/>
    <xf numFmtId="0" fontId="1" fillId="4" borderId="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wrapText="1"/>
    </xf>
    <xf numFmtId="164" fontId="1" fillId="4" borderId="3" xfId="0" applyNumberFormat="1" applyFont="1" applyFill="1" applyBorder="1" applyAlignment="1">
      <alignment wrapText="1"/>
    </xf>
    <xf numFmtId="164" fontId="5" fillId="0" borderId="3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64" fontId="1" fillId="2" borderId="3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 wrapText="1"/>
    </xf>
    <xf numFmtId="164" fontId="1" fillId="3" borderId="1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3" fontId="1" fillId="0" borderId="0" xfId="0" applyNumberFormat="1" applyFont="1" applyFill="1" applyAlignment="1">
      <alignment horizontal="left"/>
    </xf>
    <xf numFmtId="3" fontId="1" fillId="0" borderId="0" xfId="0" applyNumberFormat="1" applyFont="1" applyFill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wrapText="1"/>
    </xf>
    <xf numFmtId="0" fontId="4" fillId="0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164" fontId="4" fillId="0" borderId="3" xfId="0" applyNumberFormat="1" applyFont="1" applyFill="1" applyBorder="1" applyAlignment="1">
      <alignment wrapText="1"/>
    </xf>
    <xf numFmtId="164" fontId="8" fillId="0" borderId="3" xfId="0" applyNumberFormat="1" applyFont="1" applyFill="1" applyBorder="1" applyAlignment="1"/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4" xfId="0" applyFont="1" applyFill="1" applyBorder="1" applyAlignment="1"/>
    <xf numFmtId="0" fontId="1" fillId="0" borderId="0" xfId="0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E5295-0DE0-4C3A-92F9-209D6AD6BEDA}">
  <sheetPr>
    <pageSetUpPr fitToPage="1"/>
  </sheetPr>
  <dimension ref="A1:D86"/>
  <sheetViews>
    <sheetView tabSelected="1" topLeftCell="A4" workbookViewId="0">
      <selection activeCell="D38" sqref="D38"/>
    </sheetView>
  </sheetViews>
  <sheetFormatPr defaultColWidth="9.33203125" defaultRowHeight="15.75" x14ac:dyDescent="0.25"/>
  <cols>
    <col min="1" max="1" width="12.83203125" style="45" customWidth="1"/>
    <col min="2" max="2" width="49.83203125" style="46" customWidth="1"/>
    <col min="3" max="4" width="24.5" style="1" customWidth="1"/>
    <col min="5" max="16384" width="9.33203125" style="3"/>
  </cols>
  <sheetData>
    <row r="1" spans="1:4" x14ac:dyDescent="0.25">
      <c r="A1" s="59" t="s">
        <v>71</v>
      </c>
      <c r="B1" s="60"/>
    </row>
    <row r="2" spans="1:4" ht="22.9" customHeight="1" x14ac:dyDescent="0.25">
      <c r="A2" s="4" t="s">
        <v>19</v>
      </c>
      <c r="B2" s="5" t="s">
        <v>1</v>
      </c>
      <c r="C2" s="6">
        <v>2022</v>
      </c>
      <c r="D2" s="6">
        <v>2023</v>
      </c>
    </row>
    <row r="3" spans="1:4" ht="16.5" thickBot="1" x14ac:dyDescent="0.3">
      <c r="A3" s="61" t="s">
        <v>0</v>
      </c>
      <c r="B3" s="62"/>
    </row>
    <row r="4" spans="1:4" x14ac:dyDescent="0.25">
      <c r="A4" s="7">
        <v>501001</v>
      </c>
      <c r="B4" s="8" t="s">
        <v>50</v>
      </c>
      <c r="C4" s="9">
        <v>30000</v>
      </c>
      <c r="D4" s="9">
        <v>30000</v>
      </c>
    </row>
    <row r="5" spans="1:4" x14ac:dyDescent="0.25">
      <c r="A5" s="10">
        <v>501002</v>
      </c>
      <c r="B5" s="11" t="s">
        <v>39</v>
      </c>
      <c r="C5" s="12">
        <v>30000</v>
      </c>
      <c r="D5" s="12">
        <v>30000</v>
      </c>
    </row>
    <row r="6" spans="1:4" x14ac:dyDescent="0.25">
      <c r="A6" s="10">
        <v>501003</v>
      </c>
      <c r="B6" s="11" t="s">
        <v>21</v>
      </c>
      <c r="C6" s="12">
        <v>20000</v>
      </c>
      <c r="D6" s="12">
        <v>20000</v>
      </c>
    </row>
    <row r="7" spans="1:4" x14ac:dyDescent="0.25">
      <c r="A7" s="10">
        <v>501004</v>
      </c>
      <c r="B7" s="11" t="s">
        <v>2</v>
      </c>
      <c r="C7" s="12">
        <v>50000</v>
      </c>
      <c r="D7" s="12">
        <v>50000</v>
      </c>
    </row>
    <row r="8" spans="1:4" x14ac:dyDescent="0.25">
      <c r="A8" s="10">
        <v>501005</v>
      </c>
      <c r="B8" s="11" t="s">
        <v>42</v>
      </c>
      <c r="C8" s="12">
        <v>2000</v>
      </c>
      <c r="D8" s="12">
        <v>2000</v>
      </c>
    </row>
    <row r="9" spans="1:4" x14ac:dyDescent="0.25">
      <c r="A9" s="10">
        <v>501006</v>
      </c>
      <c r="B9" s="11" t="s">
        <v>54</v>
      </c>
      <c r="C9" s="12">
        <v>45000</v>
      </c>
      <c r="D9" s="12">
        <v>45000</v>
      </c>
    </row>
    <row r="10" spans="1:4" s="16" customFormat="1" x14ac:dyDescent="0.25">
      <c r="A10" s="13">
        <v>501009</v>
      </c>
      <c r="B10" s="14" t="s">
        <v>38</v>
      </c>
      <c r="C10" s="15">
        <v>150000</v>
      </c>
      <c r="D10" s="15">
        <v>150000</v>
      </c>
    </row>
    <row r="11" spans="1:4" ht="38.450000000000003" customHeight="1" x14ac:dyDescent="0.25">
      <c r="A11" s="10">
        <v>501010</v>
      </c>
      <c r="B11" s="11" t="s">
        <v>22</v>
      </c>
      <c r="C11" s="12">
        <v>10000</v>
      </c>
      <c r="D11" s="12">
        <v>10000</v>
      </c>
    </row>
    <row r="12" spans="1:4" x14ac:dyDescent="0.25">
      <c r="A12" s="10">
        <v>501011</v>
      </c>
      <c r="B12" s="11" t="s">
        <v>20</v>
      </c>
      <c r="C12" s="12">
        <v>30000</v>
      </c>
      <c r="D12" s="12">
        <v>30000</v>
      </c>
    </row>
    <row r="13" spans="1:4" ht="31.5" x14ac:dyDescent="0.25">
      <c r="A13" s="10">
        <v>501012</v>
      </c>
      <c r="B13" s="11" t="s">
        <v>28</v>
      </c>
      <c r="C13" s="12">
        <v>10000</v>
      </c>
      <c r="D13" s="12">
        <v>10000</v>
      </c>
    </row>
    <row r="14" spans="1:4" s="16" customFormat="1" x14ac:dyDescent="0.25">
      <c r="A14" s="13">
        <v>501013</v>
      </c>
      <c r="B14" s="14" t="s">
        <v>32</v>
      </c>
      <c r="C14" s="15">
        <v>75000</v>
      </c>
      <c r="D14" s="15">
        <v>75000</v>
      </c>
    </row>
    <row r="15" spans="1:4" s="21" customFormat="1" x14ac:dyDescent="0.25">
      <c r="A15" s="17">
        <v>501</v>
      </c>
      <c r="B15" s="18" t="s">
        <v>3</v>
      </c>
      <c r="C15" s="19">
        <f>SUM(C4:C14)</f>
        <v>452000</v>
      </c>
      <c r="D15" s="19">
        <f>SUM(D4:D14)</f>
        <v>452000</v>
      </c>
    </row>
    <row r="16" spans="1:4" x14ac:dyDescent="0.25">
      <c r="A16" s="10">
        <v>502002</v>
      </c>
      <c r="B16" s="11" t="s">
        <v>72</v>
      </c>
      <c r="C16" s="12">
        <v>345000</v>
      </c>
      <c r="D16" s="12">
        <v>350000</v>
      </c>
    </row>
    <row r="17" spans="1:4" x14ac:dyDescent="0.25">
      <c r="A17" s="10">
        <v>502004</v>
      </c>
      <c r="B17" s="11" t="s">
        <v>4</v>
      </c>
      <c r="C17" s="12">
        <v>65000</v>
      </c>
      <c r="D17" s="12">
        <v>70000</v>
      </c>
    </row>
    <row r="18" spans="1:4" x14ac:dyDescent="0.25">
      <c r="A18" s="10">
        <v>502005</v>
      </c>
      <c r="B18" s="11" t="s">
        <v>24</v>
      </c>
      <c r="C18" s="12">
        <v>500</v>
      </c>
      <c r="D18" s="12">
        <v>500</v>
      </c>
    </row>
    <row r="19" spans="1:4" s="21" customFormat="1" x14ac:dyDescent="0.25">
      <c r="A19" s="17">
        <v>502</v>
      </c>
      <c r="B19" s="18" t="s">
        <v>14</v>
      </c>
      <c r="C19" s="19">
        <f>SUM(C16:C18)</f>
        <v>410500</v>
      </c>
      <c r="D19" s="19">
        <f>SUM(D16:D18)</f>
        <v>420500</v>
      </c>
    </row>
    <row r="20" spans="1:4" ht="56.45" customHeight="1" x14ac:dyDescent="0.25">
      <c r="A20" s="10">
        <v>511001</v>
      </c>
      <c r="B20" s="11" t="s">
        <v>49</v>
      </c>
      <c r="C20" s="12">
        <v>150000</v>
      </c>
      <c r="D20" s="12">
        <v>550000</v>
      </c>
    </row>
    <row r="21" spans="1:4" ht="40.9" customHeight="1" x14ac:dyDescent="0.25">
      <c r="A21" s="10">
        <v>511002</v>
      </c>
      <c r="B21" s="11" t="s">
        <v>73</v>
      </c>
      <c r="C21" s="12">
        <v>10000</v>
      </c>
      <c r="D21" s="12">
        <v>10000</v>
      </c>
    </row>
    <row r="22" spans="1:4" s="21" customFormat="1" x14ac:dyDescent="0.25">
      <c r="A22" s="17">
        <v>511</v>
      </c>
      <c r="B22" s="18" t="s">
        <v>15</v>
      </c>
      <c r="C22" s="19">
        <f>SUM(C20:C21)</f>
        <v>160000</v>
      </c>
      <c r="D22" s="19">
        <f>SUM(D20:D21)</f>
        <v>560000</v>
      </c>
    </row>
    <row r="23" spans="1:4" x14ac:dyDescent="0.25">
      <c r="A23" s="10">
        <v>512001</v>
      </c>
      <c r="B23" s="11" t="s">
        <v>5</v>
      </c>
      <c r="C23" s="12">
        <v>10000</v>
      </c>
      <c r="D23" s="12">
        <v>12000</v>
      </c>
    </row>
    <row r="24" spans="1:4" s="21" customFormat="1" x14ac:dyDescent="0.25">
      <c r="A24" s="17">
        <v>512</v>
      </c>
      <c r="B24" s="18" t="s">
        <v>5</v>
      </c>
      <c r="C24" s="19">
        <f>C23</f>
        <v>10000</v>
      </c>
      <c r="D24" s="19">
        <f>D23</f>
        <v>12000</v>
      </c>
    </row>
    <row r="25" spans="1:4" x14ac:dyDescent="0.25">
      <c r="A25" s="10">
        <v>513001</v>
      </c>
      <c r="B25" s="11" t="s">
        <v>6</v>
      </c>
      <c r="C25" s="22">
        <v>10000</v>
      </c>
      <c r="D25" s="22">
        <v>10000</v>
      </c>
    </row>
    <row r="26" spans="1:4" s="21" customFormat="1" x14ac:dyDescent="0.25">
      <c r="A26" s="17">
        <v>513</v>
      </c>
      <c r="B26" s="18" t="s">
        <v>6</v>
      </c>
      <c r="C26" s="23">
        <f>C25</f>
        <v>10000</v>
      </c>
      <c r="D26" s="23">
        <f>D25</f>
        <v>10000</v>
      </c>
    </row>
    <row r="27" spans="1:4" x14ac:dyDescent="0.25">
      <c r="A27" s="10">
        <v>518001</v>
      </c>
      <c r="B27" s="11" t="s">
        <v>7</v>
      </c>
      <c r="C27" s="12">
        <v>3000</v>
      </c>
      <c r="D27" s="12">
        <v>3000</v>
      </c>
    </row>
    <row r="28" spans="1:4" x14ac:dyDescent="0.25">
      <c r="A28" s="10">
        <v>518002</v>
      </c>
      <c r="B28" s="24" t="s">
        <v>45</v>
      </c>
      <c r="C28" s="12">
        <v>20000</v>
      </c>
      <c r="D28" s="12">
        <v>22250</v>
      </c>
    </row>
    <row r="29" spans="1:4" ht="31.5" x14ac:dyDescent="0.25">
      <c r="A29" s="10">
        <v>518003</v>
      </c>
      <c r="B29" s="11" t="s">
        <v>64</v>
      </c>
      <c r="C29" s="12">
        <v>14000</v>
      </c>
      <c r="D29" s="12">
        <v>14000</v>
      </c>
    </row>
    <row r="30" spans="1:4" x14ac:dyDescent="0.25">
      <c r="A30" s="10">
        <v>518005</v>
      </c>
      <c r="B30" s="11" t="s">
        <v>57</v>
      </c>
      <c r="C30" s="12">
        <v>5000</v>
      </c>
      <c r="D30" s="12">
        <v>5000</v>
      </c>
    </row>
    <row r="31" spans="1:4" x14ac:dyDescent="0.25">
      <c r="A31" s="10">
        <v>518006</v>
      </c>
      <c r="B31" s="11" t="s">
        <v>26</v>
      </c>
      <c r="C31" s="12">
        <v>2000</v>
      </c>
      <c r="D31" s="12">
        <v>2000</v>
      </c>
    </row>
    <row r="32" spans="1:4" x14ac:dyDescent="0.25">
      <c r="A32" s="10">
        <v>518007</v>
      </c>
      <c r="B32" s="11" t="s">
        <v>33</v>
      </c>
      <c r="C32" s="12">
        <v>5000</v>
      </c>
      <c r="D32" s="12">
        <v>5000</v>
      </c>
    </row>
    <row r="33" spans="1:4" x14ac:dyDescent="0.25">
      <c r="A33" s="10">
        <v>518008</v>
      </c>
      <c r="B33" s="11" t="s">
        <v>37</v>
      </c>
      <c r="C33" s="12">
        <v>40000</v>
      </c>
      <c r="D33" s="12">
        <v>40000</v>
      </c>
    </row>
    <row r="34" spans="1:4" x14ac:dyDescent="0.25">
      <c r="A34" s="10">
        <v>518009</v>
      </c>
      <c r="B34" s="11" t="s">
        <v>34</v>
      </c>
      <c r="C34" s="12">
        <v>16000</v>
      </c>
      <c r="D34" s="12">
        <v>16000</v>
      </c>
    </row>
    <row r="35" spans="1:4" x14ac:dyDescent="0.25">
      <c r="A35" s="10">
        <v>518010</v>
      </c>
      <c r="B35" s="11" t="s">
        <v>25</v>
      </c>
      <c r="C35" s="12">
        <v>10000</v>
      </c>
      <c r="D35" s="12">
        <v>10000</v>
      </c>
    </row>
    <row r="36" spans="1:4" x14ac:dyDescent="0.25">
      <c r="A36" s="10">
        <v>518011</v>
      </c>
      <c r="B36" s="11" t="s">
        <v>43</v>
      </c>
      <c r="C36" s="12">
        <v>8000</v>
      </c>
      <c r="D36" s="12">
        <v>8000</v>
      </c>
    </row>
    <row r="37" spans="1:4" x14ac:dyDescent="0.25">
      <c r="A37" s="10">
        <v>518012</v>
      </c>
      <c r="B37" s="11" t="s">
        <v>40</v>
      </c>
      <c r="C37" s="12">
        <v>35000</v>
      </c>
      <c r="D37" s="12">
        <v>35000</v>
      </c>
    </row>
    <row r="38" spans="1:4" x14ac:dyDescent="0.25">
      <c r="A38" s="10">
        <v>518013</v>
      </c>
      <c r="B38" s="11" t="s">
        <v>41</v>
      </c>
      <c r="C38" s="12">
        <v>160000</v>
      </c>
      <c r="D38" s="12">
        <v>165000</v>
      </c>
    </row>
    <row r="39" spans="1:4" x14ac:dyDescent="0.25">
      <c r="A39" s="10">
        <v>518014</v>
      </c>
      <c r="B39" s="11" t="s">
        <v>58</v>
      </c>
      <c r="C39" s="12">
        <v>20000</v>
      </c>
      <c r="D39" s="12">
        <v>20000</v>
      </c>
    </row>
    <row r="40" spans="1:4" x14ac:dyDescent="0.25">
      <c r="A40" s="10">
        <v>518020</v>
      </c>
      <c r="B40" s="11" t="s">
        <v>29</v>
      </c>
      <c r="C40" s="12">
        <v>6500</v>
      </c>
      <c r="D40" s="12">
        <v>6500</v>
      </c>
    </row>
    <row r="41" spans="1:4" x14ac:dyDescent="0.25">
      <c r="A41" s="10">
        <v>518022</v>
      </c>
      <c r="B41" s="11" t="s">
        <v>30</v>
      </c>
      <c r="C41" s="12">
        <v>23000</v>
      </c>
      <c r="D41" s="12">
        <v>23000</v>
      </c>
    </row>
    <row r="42" spans="1:4" s="21" customFormat="1" x14ac:dyDescent="0.25">
      <c r="A42" s="17">
        <v>518</v>
      </c>
      <c r="B42" s="18" t="s">
        <v>8</v>
      </c>
      <c r="C42" s="19">
        <f>SUM(C27:C41)</f>
        <v>367500</v>
      </c>
      <c r="D42" s="19">
        <f>SUM(D27:D41)</f>
        <v>374750</v>
      </c>
    </row>
    <row r="43" spans="1:4" s="28" customFormat="1" x14ac:dyDescent="0.25">
      <c r="A43" s="25">
        <v>521</v>
      </c>
      <c r="B43" s="26" t="s">
        <v>66</v>
      </c>
      <c r="C43" s="27">
        <f>4317050+40000</f>
        <v>4357050</v>
      </c>
      <c r="D43" s="27">
        <f>4317050+40000</f>
        <v>4357050</v>
      </c>
    </row>
    <row r="44" spans="1:4" s="28" customFormat="1" ht="31.5" x14ac:dyDescent="0.25">
      <c r="A44" s="25">
        <v>524</v>
      </c>
      <c r="B44" s="26" t="s">
        <v>67</v>
      </c>
      <c r="C44" s="27">
        <f>1472684</f>
        <v>1472684</v>
      </c>
      <c r="D44" s="27">
        <f>1472684</f>
        <v>1472684</v>
      </c>
    </row>
    <row r="45" spans="1:4" s="31" customFormat="1" x14ac:dyDescent="0.25">
      <c r="A45" s="29">
        <v>525001</v>
      </c>
      <c r="B45" s="30" t="s">
        <v>68</v>
      </c>
      <c r="C45" s="27">
        <v>20000</v>
      </c>
      <c r="D45" s="27">
        <v>20000</v>
      </c>
    </row>
    <row r="46" spans="1:4" s="28" customFormat="1" ht="31.5" x14ac:dyDescent="0.25">
      <c r="A46" s="25">
        <v>527</v>
      </c>
      <c r="B46" s="26" t="s">
        <v>69</v>
      </c>
      <c r="C46" s="27">
        <v>86340</v>
      </c>
      <c r="D46" s="27">
        <v>86340</v>
      </c>
    </row>
    <row r="47" spans="1:4" s="28" customFormat="1" x14ac:dyDescent="0.25">
      <c r="A47" s="25">
        <v>521.50099999999998</v>
      </c>
      <c r="B47" s="26" t="s">
        <v>70</v>
      </c>
      <c r="C47" s="27">
        <v>13508</v>
      </c>
      <c r="D47" s="27">
        <v>13508</v>
      </c>
    </row>
    <row r="48" spans="1:4" s="34" customFormat="1" ht="31.5" x14ac:dyDescent="0.25">
      <c r="A48" s="32" t="s">
        <v>47</v>
      </c>
      <c r="B48" s="33" t="s">
        <v>48</v>
      </c>
      <c r="C48" s="58">
        <f>SUM(C43:C47)</f>
        <v>5949582</v>
      </c>
      <c r="D48" s="58">
        <f>SUM(D43:D47)</f>
        <v>5949582</v>
      </c>
    </row>
    <row r="49" spans="1:4" s="2" customFormat="1" x14ac:dyDescent="0.25">
      <c r="A49" s="52">
        <v>521005</v>
      </c>
      <c r="B49" s="53" t="s">
        <v>62</v>
      </c>
      <c r="C49" s="54">
        <v>12000</v>
      </c>
      <c r="D49" s="54">
        <v>12000</v>
      </c>
    </row>
    <row r="50" spans="1:4" s="20" customFormat="1" x14ac:dyDescent="0.25">
      <c r="A50" s="55">
        <v>521</v>
      </c>
      <c r="B50" s="56" t="s">
        <v>63</v>
      </c>
      <c r="C50" s="57">
        <f>C49</f>
        <v>12000</v>
      </c>
      <c r="D50" s="57">
        <f>D49</f>
        <v>12000</v>
      </c>
    </row>
    <row r="51" spans="1:4" x14ac:dyDescent="0.25">
      <c r="A51" s="10">
        <v>527002</v>
      </c>
      <c r="B51" s="11" t="s">
        <v>35</v>
      </c>
      <c r="C51" s="12">
        <v>5000</v>
      </c>
      <c r="D51" s="12">
        <v>5000</v>
      </c>
    </row>
    <row r="52" spans="1:4" s="21" customFormat="1" x14ac:dyDescent="0.25">
      <c r="A52" s="17">
        <v>527</v>
      </c>
      <c r="B52" s="18" t="s">
        <v>16</v>
      </c>
      <c r="C52" s="19">
        <f>SUM(C51:C51)</f>
        <v>5000</v>
      </c>
      <c r="D52" s="19">
        <f>SUM(D51:D51)</f>
        <v>5000</v>
      </c>
    </row>
    <row r="53" spans="1:4" x14ac:dyDescent="0.25">
      <c r="A53" s="10">
        <v>549003</v>
      </c>
      <c r="B53" s="11" t="s">
        <v>23</v>
      </c>
      <c r="C53" s="12">
        <v>10000</v>
      </c>
      <c r="D53" s="12">
        <v>10000</v>
      </c>
    </row>
    <row r="54" spans="1:4" x14ac:dyDescent="0.25">
      <c r="A54" s="10">
        <v>549005</v>
      </c>
      <c r="B54" s="11" t="s">
        <v>44</v>
      </c>
      <c r="C54" s="12"/>
      <c r="D54" s="12"/>
    </row>
    <row r="55" spans="1:4" s="21" customFormat="1" x14ac:dyDescent="0.25">
      <c r="A55" s="17">
        <v>549</v>
      </c>
      <c r="B55" s="18" t="s">
        <v>9</v>
      </c>
      <c r="C55" s="19">
        <f>SUM(C53:C54)</f>
        <v>10000</v>
      </c>
      <c r="D55" s="19">
        <f>SUM(D53:D54)</f>
        <v>10000</v>
      </c>
    </row>
    <row r="56" spans="1:4" x14ac:dyDescent="0.25">
      <c r="A56" s="10">
        <v>551001</v>
      </c>
      <c r="B56" s="11" t="s">
        <v>36</v>
      </c>
      <c r="C56" s="12">
        <v>68250</v>
      </c>
      <c r="D56" s="12">
        <v>69000</v>
      </c>
    </row>
    <row r="57" spans="1:4" s="21" customFormat="1" ht="31.5" x14ac:dyDescent="0.25">
      <c r="A57" s="17">
        <v>551</v>
      </c>
      <c r="B57" s="18" t="s">
        <v>17</v>
      </c>
      <c r="C57" s="19">
        <f>C56</f>
        <v>68250</v>
      </c>
      <c r="D57" s="19">
        <f>D56</f>
        <v>69000</v>
      </c>
    </row>
    <row r="58" spans="1:4" x14ac:dyDescent="0.25">
      <c r="A58" s="10">
        <v>558002</v>
      </c>
      <c r="B58" s="11" t="s">
        <v>31</v>
      </c>
      <c r="C58" s="12">
        <v>220000</v>
      </c>
      <c r="D58" s="12">
        <v>100000</v>
      </c>
    </row>
    <row r="59" spans="1:4" s="21" customFormat="1" x14ac:dyDescent="0.25">
      <c r="A59" s="17">
        <v>558</v>
      </c>
      <c r="B59" s="18" t="s">
        <v>27</v>
      </c>
      <c r="C59" s="19">
        <f>C58</f>
        <v>220000</v>
      </c>
      <c r="D59" s="19">
        <f>D58</f>
        <v>100000</v>
      </c>
    </row>
    <row r="60" spans="1:4" s="21" customFormat="1" x14ac:dyDescent="0.25">
      <c r="A60" s="35"/>
      <c r="B60" s="36" t="s">
        <v>55</v>
      </c>
      <c r="C60" s="37">
        <f>C15+C19+C22+C24+C26+C42+C48+C50+C52+C55+C57+C59</f>
        <v>7674832</v>
      </c>
      <c r="D60" s="37">
        <f>D15+D19+D22+D24+D26+D42+D48+D50+D52+D55+D57+D59</f>
        <v>7974832</v>
      </c>
    </row>
    <row r="61" spans="1:4" x14ac:dyDescent="0.25">
      <c r="A61" s="17" t="s">
        <v>10</v>
      </c>
      <c r="B61" s="18"/>
      <c r="C61" s="12"/>
      <c r="D61" s="12"/>
    </row>
    <row r="62" spans="1:4" s="16" customFormat="1" x14ac:dyDescent="0.25">
      <c r="A62" s="13">
        <v>602001</v>
      </c>
      <c r="B62" s="14" t="s">
        <v>52</v>
      </c>
      <c r="C62" s="38">
        <v>150000</v>
      </c>
      <c r="D62" s="38">
        <v>150000</v>
      </c>
    </row>
    <row r="63" spans="1:4" s="16" customFormat="1" x14ac:dyDescent="0.25">
      <c r="A63" s="13">
        <v>602002</v>
      </c>
      <c r="B63" s="14" t="s">
        <v>51</v>
      </c>
      <c r="C63" s="38">
        <v>75000</v>
      </c>
      <c r="D63" s="38">
        <v>75000</v>
      </c>
    </row>
    <row r="64" spans="1:4" s="21" customFormat="1" x14ac:dyDescent="0.25">
      <c r="A64" s="17">
        <v>602</v>
      </c>
      <c r="B64" s="18" t="s">
        <v>60</v>
      </c>
      <c r="C64" s="23">
        <f>SUM(C62:C63)</f>
        <v>225000</v>
      </c>
      <c r="D64" s="23">
        <f>SUM(D62:D63)</f>
        <v>225000</v>
      </c>
    </row>
    <row r="65" spans="1:4" x14ac:dyDescent="0.25">
      <c r="A65" s="10">
        <v>648412</v>
      </c>
      <c r="B65" s="11" t="s">
        <v>75</v>
      </c>
      <c r="C65" s="12">
        <v>0</v>
      </c>
      <c r="D65" s="12">
        <v>200000</v>
      </c>
    </row>
    <row r="66" spans="1:4" s="21" customFormat="1" x14ac:dyDescent="0.25">
      <c r="A66" s="17">
        <v>648</v>
      </c>
      <c r="B66" s="18" t="s">
        <v>59</v>
      </c>
      <c r="C66" s="23">
        <f>C65</f>
        <v>0</v>
      </c>
      <c r="D66" s="23">
        <f>D65</f>
        <v>200000</v>
      </c>
    </row>
    <row r="67" spans="1:4" x14ac:dyDescent="0.25">
      <c r="A67" s="10">
        <v>662001</v>
      </c>
      <c r="B67" s="11" t="s">
        <v>61</v>
      </c>
      <c r="C67" s="12">
        <v>250</v>
      </c>
      <c r="D67" s="12">
        <v>250</v>
      </c>
    </row>
    <row r="68" spans="1:4" s="21" customFormat="1" x14ac:dyDescent="0.25">
      <c r="A68" s="17">
        <v>662</v>
      </c>
      <c r="B68" s="18" t="s">
        <v>11</v>
      </c>
      <c r="C68" s="23">
        <f>C67</f>
        <v>250</v>
      </c>
      <c r="D68" s="23">
        <f>D67</f>
        <v>250</v>
      </c>
    </row>
    <row r="69" spans="1:4" x14ac:dyDescent="0.25">
      <c r="A69" s="10">
        <v>672001</v>
      </c>
      <c r="B69" s="11" t="s">
        <v>18</v>
      </c>
      <c r="C69" s="12">
        <v>1500000</v>
      </c>
      <c r="D69" s="12">
        <v>1600000</v>
      </c>
    </row>
    <row r="70" spans="1:4" s="28" customFormat="1" x14ac:dyDescent="0.25">
      <c r="A70" s="25">
        <v>672002</v>
      </c>
      <c r="B70" s="26" t="s">
        <v>46</v>
      </c>
      <c r="C70" s="27">
        <v>5949582</v>
      </c>
      <c r="D70" s="27">
        <v>5949582</v>
      </c>
    </row>
    <row r="71" spans="1:4" s="21" customFormat="1" x14ac:dyDescent="0.25">
      <c r="A71" s="17">
        <v>672</v>
      </c>
      <c r="B71" s="18" t="s">
        <v>53</v>
      </c>
      <c r="C71" s="23">
        <f>SUM(C69:C70)</f>
        <v>7449582</v>
      </c>
      <c r="D71" s="23">
        <f>SUM(D69:D70)</f>
        <v>7549582</v>
      </c>
    </row>
    <row r="72" spans="1:4" s="21" customFormat="1" x14ac:dyDescent="0.25">
      <c r="A72" s="39"/>
      <c r="B72" s="40" t="s">
        <v>12</v>
      </c>
      <c r="C72" s="41">
        <f>C71+C68+C64</f>
        <v>7674832</v>
      </c>
      <c r="D72" s="41">
        <f>D71+D66+D68+D64</f>
        <v>7974832</v>
      </c>
    </row>
    <row r="73" spans="1:4" s="21" customFormat="1" ht="16.5" thickBot="1" x14ac:dyDescent="0.3">
      <c r="A73" s="42"/>
      <c r="B73" s="43" t="s">
        <v>13</v>
      </c>
      <c r="C73" s="44">
        <f>C72-C60</f>
        <v>0</v>
      </c>
      <c r="D73" s="44">
        <f>D72-D60</f>
        <v>0</v>
      </c>
    </row>
    <row r="74" spans="1:4" x14ac:dyDescent="0.25">
      <c r="A74" s="45" t="s">
        <v>78</v>
      </c>
    </row>
    <row r="75" spans="1:4" x14ac:dyDescent="0.25">
      <c r="A75" s="45" t="s">
        <v>77</v>
      </c>
    </row>
    <row r="76" spans="1:4" x14ac:dyDescent="0.25">
      <c r="A76" s="45" t="s">
        <v>74</v>
      </c>
    </row>
    <row r="77" spans="1:4" x14ac:dyDescent="0.25">
      <c r="A77" s="45" t="s">
        <v>76</v>
      </c>
    </row>
    <row r="79" spans="1:4" x14ac:dyDescent="0.25">
      <c r="A79" s="47" t="s">
        <v>65</v>
      </c>
    </row>
    <row r="80" spans="1:4" x14ac:dyDescent="0.25">
      <c r="A80" s="45" t="s">
        <v>56</v>
      </c>
    </row>
    <row r="83" spans="1:2" x14ac:dyDescent="0.25">
      <c r="A83" s="48"/>
      <c r="B83" s="49"/>
    </row>
    <row r="84" spans="1:2" x14ac:dyDescent="0.25">
      <c r="A84" s="50"/>
      <c r="B84" s="51"/>
    </row>
    <row r="85" spans="1:2" x14ac:dyDescent="0.25">
      <c r="A85" s="48"/>
    </row>
    <row r="86" spans="1:2" x14ac:dyDescent="0.25">
      <c r="A86" s="48"/>
    </row>
  </sheetData>
  <mergeCells count="2">
    <mergeCell ref="A1:B1"/>
    <mergeCell ref="A3:B3"/>
  </mergeCells>
  <pageMargins left="0.70866141732283472" right="0.70866141732283472" top="0.78740157480314965" bottom="0.78740157480314965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IV65536"/>
    </sheetView>
  </sheetViews>
  <sheetFormatPr defaultRowHeight="12.75" x14ac:dyDescent="0.2"/>
  <sheetData/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1"/>
  <headerFooter alignWithMargins="0">
    <oddHeader xml:space="preserve">&amp;LMateřská škola Obrnice, okres Most, příspěvková organizace
</oddHead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2022-2023</vt:lpstr>
      <vt:lpstr>návrh fondy_13</vt:lpstr>
      <vt:lpstr>'2022-2023'!Oblast_tisku</vt:lpstr>
    </vt:vector>
  </TitlesOfParts>
  <Company>ZS Obrnice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Vaicová</dc:creator>
  <cp:lastModifiedBy>msobrnice</cp:lastModifiedBy>
  <cp:lastPrinted>2019-07-29T08:37:54Z</cp:lastPrinted>
  <dcterms:created xsi:type="dcterms:W3CDTF">2006-11-16T07:28:37Z</dcterms:created>
  <dcterms:modified xsi:type="dcterms:W3CDTF">2021-02-10T10:05:57Z</dcterms:modified>
</cp:coreProperties>
</file>