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48EF62B1-6B73-44DA-AFF4-87F3272C5CC9}" xr6:coauthVersionLast="47" xr6:coauthVersionMax="47" xr10:uidLastSave="{00000000-0000-0000-0000-000000000000}"/>
  <bookViews>
    <workbookView xWindow="4440" yWindow="1425" windowWidth="21420" windowHeight="11340" xr2:uid="{00000000-000D-0000-FFFF-FFFF00000000}"/>
  </bookViews>
  <sheets>
    <sheet name="rozpočet 2022" sheetId="3" r:id="rId1"/>
  </sheets>
  <definedNames>
    <definedName name="_xlnm.Print_Area" localSheetId="0">'rozpočet 2022'!$A$1:$E$84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3" l="1"/>
  <c r="C53" i="3"/>
  <c r="C54" i="3" s="1"/>
  <c r="C77" i="3" s="1"/>
  <c r="C78" i="3" l="1"/>
  <c r="C75" i="3"/>
  <c r="C73" i="3"/>
  <c r="C71" i="3"/>
  <c r="C65" i="3"/>
  <c r="C63" i="3"/>
  <c r="C61" i="3"/>
  <c r="C58" i="3"/>
  <c r="C56" i="3"/>
  <c r="C48" i="3"/>
  <c r="C32" i="3"/>
  <c r="C30" i="3"/>
  <c r="C28" i="3"/>
  <c r="C25" i="3"/>
  <c r="C21" i="3"/>
  <c r="C79" i="3" l="1"/>
  <c r="C66" i="3"/>
</calcChain>
</file>

<file path=xl/sharedStrings.xml><?xml version="1.0" encoding="utf-8"?>
<sst xmlns="http://schemas.openxmlformats.org/spreadsheetml/2006/main" count="81" uniqueCount="79">
  <si>
    <t>text</t>
  </si>
  <si>
    <t xml:space="preserve">ÚČET </t>
  </si>
  <si>
    <t xml:space="preserve"> rozpočet na rok 2022</t>
  </si>
  <si>
    <t>NÁZEV:</t>
  </si>
  <si>
    <t>POZNÁMKY</t>
  </si>
  <si>
    <t>MŠ Obrnice</t>
  </si>
  <si>
    <t>Spotřeba materiálu (různé)</t>
  </si>
  <si>
    <t>Spotřeba materiálu - učební pomůcky</t>
  </si>
  <si>
    <t>Spotřeba materiálu-kancelářské potřeby</t>
  </si>
  <si>
    <t>Spotřeba materiálu-čistící prostř.</t>
  </si>
  <si>
    <t>Pořízení DDHM do 500,- Kč</t>
  </si>
  <si>
    <t>Pořízení DDHM nad 500,- Kč do 3000 Kč</t>
  </si>
  <si>
    <t xml:space="preserve">Spotřeba materiálu-potraviny děti </t>
  </si>
  <si>
    <t>Spotřeba materiálu-noviny časopisy,odb.publikace</t>
  </si>
  <si>
    <t>Výtvarný materiál</t>
  </si>
  <si>
    <t>Spotřeba materiálu-ochranné pomůcky bez evidence</t>
  </si>
  <si>
    <t>Spotřeba materiálu-potraviny zaměstnanci</t>
  </si>
  <si>
    <t>Spotřeba materiálu</t>
  </si>
  <si>
    <t>Spotřeba elektrické energie</t>
  </si>
  <si>
    <t>Plyn</t>
  </si>
  <si>
    <t>Spotřeba energie</t>
  </si>
  <si>
    <t xml:space="preserve">Opravy a udržování </t>
  </si>
  <si>
    <t>Opravy a udržování</t>
  </si>
  <si>
    <t>Cestovné</t>
  </si>
  <si>
    <t>Náklady na reprezentaci</t>
  </si>
  <si>
    <t>Ostatní služby-poštovné a balné</t>
  </si>
  <si>
    <t>Ostatní služby</t>
  </si>
  <si>
    <t>Ostatní služby-telefon mobilní k napojení na ostrahu,mobilní služby,internet</t>
  </si>
  <si>
    <t>OS školení (akreditované školení)</t>
  </si>
  <si>
    <t>Ostatní služby - JDDNM do 6999,-</t>
  </si>
  <si>
    <t>OS - správa sítě</t>
  </si>
  <si>
    <t>Ostatní služby-programové změny, SW služby</t>
  </si>
  <si>
    <t>Ostatní služby-srážková voda, stočné</t>
  </si>
  <si>
    <t>Školení, kurzy</t>
  </si>
  <si>
    <t>OS - sw Vema</t>
  </si>
  <si>
    <t xml:space="preserve">OS - likvidace odpadů </t>
  </si>
  <si>
    <t xml:space="preserve">OS -účetní a daňové služby </t>
  </si>
  <si>
    <t>OS -PO a BOZP, revize</t>
  </si>
  <si>
    <t xml:space="preserve">Ostatní služby-bankovní poplatky </t>
  </si>
  <si>
    <t>Ostatní služby - kopírovací služba</t>
  </si>
  <si>
    <t>521-527</t>
  </si>
  <si>
    <t>rozpočet UZ33353 osobní náklady, ONIV, FKSP</t>
  </si>
  <si>
    <t>mzdové náklady - DPP GDPR</t>
  </si>
  <si>
    <t>mzdové náklady</t>
  </si>
  <si>
    <t>Zákonné sociální odvody-lékařské prohlídky</t>
  </si>
  <si>
    <t>Zákonné sociální odvody</t>
  </si>
  <si>
    <t>Ostatní náklady z činnosti-pojištění</t>
  </si>
  <si>
    <t>Ostatní náklady z činnosti zaokr</t>
  </si>
  <si>
    <t>Jiné ostatní náklady</t>
  </si>
  <si>
    <t xml:space="preserve">Odpisy DHM </t>
  </si>
  <si>
    <t>Odpisy dlouh. nehmot. a hmotného majetku</t>
  </si>
  <si>
    <t>Náklady z DDHM nad 3000,-</t>
  </si>
  <si>
    <t>Náklady z DDHM</t>
  </si>
  <si>
    <t xml:space="preserve">Celkem náklady </t>
  </si>
  <si>
    <t>NÁKLADY</t>
  </si>
  <si>
    <t>výnosy stravné žáci</t>
  </si>
  <si>
    <t>výnosy stravné zamci</t>
  </si>
  <si>
    <t>Výnosy z prodeje služeb</t>
  </si>
  <si>
    <t xml:space="preserve">Čerpání fondů   </t>
  </si>
  <si>
    <t>Úroky b.ú.</t>
  </si>
  <si>
    <t>Úroky</t>
  </si>
  <si>
    <t>Výnosy z transferů UZ33353</t>
  </si>
  <si>
    <t xml:space="preserve">Výnosy z transferů  </t>
  </si>
  <si>
    <t>Celkem výnosy</t>
  </si>
  <si>
    <t>VÝNOSY</t>
  </si>
  <si>
    <t>Spotřeba tepla (UT+TUV+voda)</t>
  </si>
  <si>
    <t>Opravy a udržování - ostatní</t>
  </si>
  <si>
    <t>Ostatní služby (doprava, desinsekce)</t>
  </si>
  <si>
    <t>Mzdové náklady- ÚZ 33353</t>
  </si>
  <si>
    <t>Zákonné sociální pojištění-, ZP, SP ÚZ 33353</t>
  </si>
  <si>
    <t>Jiné sociální pojištění-Kooperativa UZ33353</t>
  </si>
  <si>
    <t>ONIV UZ33353</t>
  </si>
  <si>
    <t>čerpání fondů - FI na opravy</t>
  </si>
  <si>
    <t>Příspěvky a dotace na provoz-OÚ provoz</t>
  </si>
  <si>
    <t>Zákonné sociální odvody-FKSP UZ33353</t>
  </si>
  <si>
    <t>Organizace plánuje postupné opravy koupelen, zahrady, podlahové krytiny v 1. třídě s tím, že zapojí čerpání FI, případně zdrojů zřizovatele</t>
  </si>
  <si>
    <t>Organizace snížila proti roku 2021 náklady o 100.000,- Kč  z důvodu ziskového hospodaření v r. 2020 i předpokladu ziskového hospodaření v r.2021</t>
  </si>
  <si>
    <t>z důvodu omezení plánovaných oprav s ohledem na pandemickou situaci. Přebytek hospodaření v budoucích letech organizace využije na</t>
  </si>
  <si>
    <t>opravy zapojením FI a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</si>
</sst>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0" borderId="0" xfId="1" applyFont="1"/>
    <xf numFmtId="0" fontId="3" fillId="0" borderId="15" xfId="1" applyFont="1" applyBorder="1"/>
    <xf numFmtId="0" fontId="3" fillId="0" borderId="0" xfId="1" applyFont="1" applyBorder="1"/>
    <xf numFmtId="0" fontId="1" fillId="0" borderId="1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164" fontId="5" fillId="0" borderId="26" xfId="0" applyNumberFormat="1" applyFont="1" applyBorder="1"/>
    <xf numFmtId="0" fontId="5" fillId="0" borderId="22" xfId="0" applyFont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164" fontId="5" fillId="0" borderId="27" xfId="0" applyNumberFormat="1" applyFont="1" applyBorder="1"/>
    <xf numFmtId="0" fontId="6" fillId="0" borderId="22" xfId="0" applyFont="1" applyBorder="1" applyAlignment="1">
      <alignment horizontal="left"/>
    </xf>
    <xf numFmtId="0" fontId="6" fillId="0" borderId="9" xfId="0" applyFont="1" applyBorder="1" applyAlignment="1">
      <alignment horizontal="left" wrapText="1"/>
    </xf>
    <xf numFmtId="164" fontId="6" fillId="0" borderId="27" xfId="0" applyNumberFormat="1" applyFont="1" applyBorder="1" applyAlignment="1">
      <alignment wrapText="1"/>
    </xf>
    <xf numFmtId="164" fontId="5" fillId="0" borderId="27" xfId="0" applyNumberFormat="1" applyFont="1" applyBorder="1" applyAlignment="1">
      <alignment wrapText="1"/>
    </xf>
    <xf numFmtId="164" fontId="6" fillId="0" borderId="27" xfId="0" applyNumberFormat="1" applyFont="1" applyBorder="1"/>
    <xf numFmtId="0" fontId="5" fillId="0" borderId="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/>
    </xf>
    <xf numFmtId="0" fontId="7" fillId="0" borderId="9" xfId="0" applyFont="1" applyBorder="1" applyAlignment="1">
      <alignment horizontal="left" wrapText="1"/>
    </xf>
    <xf numFmtId="164" fontId="7" fillId="0" borderId="27" xfId="0" applyNumberFormat="1" applyFont="1" applyBorder="1" applyAlignment="1">
      <alignment wrapText="1"/>
    </xf>
    <xf numFmtId="0" fontId="8" fillId="0" borderId="22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164" fontId="8" fillId="0" borderId="27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 wrapText="1"/>
    </xf>
    <xf numFmtId="164" fontId="6" fillId="0" borderId="29" xfId="0" applyNumberFormat="1" applyFont="1" applyBorder="1" applyAlignment="1">
      <alignment wrapText="1"/>
    </xf>
    <xf numFmtId="0" fontId="6" fillId="0" borderId="20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 wrapText="1"/>
    </xf>
    <xf numFmtId="164" fontId="6" fillId="0" borderId="31" xfId="0" applyNumberFormat="1" applyFont="1" applyFill="1" applyBorder="1" applyAlignment="1">
      <alignment wrapText="1"/>
    </xf>
    <xf numFmtId="0" fontId="6" fillId="0" borderId="24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 wrapText="1"/>
    </xf>
    <xf numFmtId="164" fontId="6" fillId="0" borderId="10" xfId="0" applyNumberFormat="1" applyFont="1" applyBorder="1"/>
    <xf numFmtId="164" fontId="5" fillId="0" borderId="10" xfId="0" applyNumberFormat="1" applyFont="1" applyBorder="1"/>
    <xf numFmtId="164" fontId="6" fillId="0" borderId="34" xfId="0" applyNumberFormat="1" applyFont="1" applyFill="1" applyBorder="1" applyAlignment="1">
      <alignment vertical="center"/>
    </xf>
    <xf numFmtId="0" fontId="9" fillId="0" borderId="0" xfId="0" applyFont="1"/>
    <xf numFmtId="0" fontId="3" fillId="0" borderId="18" xfId="1" applyFont="1" applyBorder="1"/>
    <xf numFmtId="3" fontId="3" fillId="0" borderId="8" xfId="0" applyNumberFormat="1" applyFont="1" applyFill="1" applyBorder="1" applyAlignment="1">
      <alignment horizontal="right"/>
    </xf>
    <xf numFmtId="0" fontId="9" fillId="0" borderId="13" xfId="0" applyFont="1" applyBorder="1"/>
    <xf numFmtId="0" fontId="9" fillId="0" borderId="12" xfId="0" applyFont="1" applyBorder="1"/>
    <xf numFmtId="0" fontId="9" fillId="0" borderId="12" xfId="0" applyFont="1" applyFill="1" applyBorder="1"/>
    <xf numFmtId="0" fontId="9" fillId="0" borderId="0" xfId="0" applyFont="1" applyFill="1"/>
    <xf numFmtId="164" fontId="7" fillId="0" borderId="27" xfId="0" applyNumberFormat="1" applyFont="1" applyBorder="1"/>
    <xf numFmtId="0" fontId="9" fillId="0" borderId="16" xfId="0" applyFont="1" applyBorder="1"/>
    <xf numFmtId="164" fontId="8" fillId="0" borderId="27" xfId="0" applyNumberFormat="1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0" xfId="0" applyFont="1" applyBorder="1"/>
    <xf numFmtId="164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/>
    <xf numFmtId="164" fontId="9" fillId="0" borderId="0" xfId="0" applyNumberFormat="1" applyFont="1"/>
    <xf numFmtId="49" fontId="4" fillId="0" borderId="14" xfId="0" applyNumberFormat="1" applyFon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center"/>
    </xf>
    <xf numFmtId="0" fontId="1" fillId="3" borderId="8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workbookViewId="0">
      <selection activeCell="B1" sqref="B1"/>
    </sheetView>
  </sheetViews>
  <sheetFormatPr defaultRowHeight="15" x14ac:dyDescent="0.25"/>
  <cols>
    <col min="1" max="1" width="11.85546875" style="40" customWidth="1"/>
    <col min="2" max="2" width="47.28515625" style="40" customWidth="1"/>
    <col min="3" max="3" width="16.85546875" style="40" customWidth="1"/>
    <col min="4" max="4" width="25.140625" style="40" customWidth="1"/>
    <col min="5" max="5" width="47.28515625" style="40" customWidth="1"/>
    <col min="6" max="6" width="16.85546875" style="40" customWidth="1"/>
    <col min="7" max="7" width="32.28515625" style="40" customWidth="1"/>
    <col min="8" max="16384" width="9.140625" style="40"/>
  </cols>
  <sheetData>
    <row r="1" spans="1:6" x14ac:dyDescent="0.25">
      <c r="A1" s="40" t="s">
        <v>3</v>
      </c>
      <c r="B1" s="40" t="s">
        <v>5</v>
      </c>
    </row>
    <row r="2" spans="1:6" ht="16.5" thickBot="1" x14ac:dyDescent="0.3">
      <c r="A2" s="1"/>
      <c r="B2" s="1"/>
      <c r="C2" s="1"/>
      <c r="D2" s="1"/>
      <c r="E2" s="1"/>
      <c r="F2" s="1"/>
    </row>
    <row r="3" spans="1:6" ht="16.5" thickBot="1" x14ac:dyDescent="0.3">
      <c r="A3" s="58" t="s">
        <v>2</v>
      </c>
      <c r="B3" s="59"/>
      <c r="C3" s="60"/>
    </row>
    <row r="4" spans="1:6" ht="16.5" thickBot="1" x14ac:dyDescent="0.3">
      <c r="A4" s="61"/>
      <c r="B4" s="61"/>
      <c r="C4" s="62"/>
    </row>
    <row r="5" spans="1:6" ht="16.5" thickBot="1" x14ac:dyDescent="0.3">
      <c r="A5" s="63" t="s">
        <v>54</v>
      </c>
      <c r="B5" s="64"/>
      <c r="C5" s="65"/>
    </row>
    <row r="6" spans="1:6" ht="16.5" thickBot="1" x14ac:dyDescent="0.3">
      <c r="A6" s="2"/>
      <c r="B6" s="3"/>
      <c r="C6" s="41"/>
    </row>
    <row r="7" spans="1:6" x14ac:dyDescent="0.25">
      <c r="A7" s="66" t="s">
        <v>1</v>
      </c>
      <c r="B7" s="68" t="s">
        <v>0</v>
      </c>
      <c r="C7" s="4">
        <v>2022</v>
      </c>
    </row>
    <row r="8" spans="1:6" ht="15.75" thickBot="1" x14ac:dyDescent="0.3">
      <c r="A8" s="67"/>
      <c r="B8" s="69"/>
      <c r="C8" s="5"/>
      <c r="D8" s="40" t="s">
        <v>4</v>
      </c>
    </row>
    <row r="9" spans="1:6" ht="16.5" thickBot="1" x14ac:dyDescent="0.3">
      <c r="A9" s="6"/>
      <c r="B9" s="7"/>
      <c r="C9" s="42"/>
      <c r="D9" s="43"/>
    </row>
    <row r="10" spans="1:6" ht="15.75" x14ac:dyDescent="0.25">
      <c r="A10" s="8">
        <v>501001</v>
      </c>
      <c r="B10" s="9" t="s">
        <v>6</v>
      </c>
      <c r="C10" s="10">
        <v>30000</v>
      </c>
      <c r="D10" s="44"/>
    </row>
    <row r="11" spans="1:6" ht="15.75" x14ac:dyDescent="0.25">
      <c r="A11" s="11">
        <v>501002</v>
      </c>
      <c r="B11" s="12" t="s">
        <v>7</v>
      </c>
      <c r="C11" s="13">
        <v>20000</v>
      </c>
      <c r="D11" s="44"/>
    </row>
    <row r="12" spans="1:6" ht="15.75" x14ac:dyDescent="0.25">
      <c r="A12" s="11">
        <v>501003</v>
      </c>
      <c r="B12" s="12" t="s">
        <v>8</v>
      </c>
      <c r="C12" s="13">
        <v>20000</v>
      </c>
      <c r="D12" s="44"/>
    </row>
    <row r="13" spans="1:6" s="46" customFormat="1" ht="15.75" x14ac:dyDescent="0.25">
      <c r="A13" s="11">
        <v>501004</v>
      </c>
      <c r="B13" s="12" t="s">
        <v>9</v>
      </c>
      <c r="C13" s="13">
        <v>50000</v>
      </c>
      <c r="D13" s="45"/>
    </row>
    <row r="14" spans="1:6" s="46" customFormat="1" ht="15.75" x14ac:dyDescent="0.25">
      <c r="A14" s="11">
        <v>501005</v>
      </c>
      <c r="B14" s="12" t="s">
        <v>10</v>
      </c>
      <c r="C14" s="13">
        <v>2000</v>
      </c>
      <c r="D14" s="45"/>
    </row>
    <row r="15" spans="1:6" ht="15.75" x14ac:dyDescent="0.25">
      <c r="A15" s="11">
        <v>501006</v>
      </c>
      <c r="B15" s="12" t="s">
        <v>11</v>
      </c>
      <c r="C15" s="13">
        <v>45000</v>
      </c>
      <c r="D15" s="44"/>
    </row>
    <row r="16" spans="1:6" ht="15.75" x14ac:dyDescent="0.25">
      <c r="A16" s="20">
        <v>501009</v>
      </c>
      <c r="B16" s="21" t="s">
        <v>12</v>
      </c>
      <c r="C16" s="47">
        <v>150000</v>
      </c>
      <c r="D16" s="44"/>
    </row>
    <row r="17" spans="1:4" ht="15.75" x14ac:dyDescent="0.25">
      <c r="A17" s="11">
        <v>501010</v>
      </c>
      <c r="B17" s="12" t="s">
        <v>13</v>
      </c>
      <c r="C17" s="13">
        <v>10000</v>
      </c>
      <c r="D17" s="44"/>
    </row>
    <row r="18" spans="1:4" ht="15.75" x14ac:dyDescent="0.25">
      <c r="A18" s="11">
        <v>501011</v>
      </c>
      <c r="B18" s="12" t="s">
        <v>14</v>
      </c>
      <c r="C18" s="13">
        <v>20000</v>
      </c>
      <c r="D18" s="44"/>
    </row>
    <row r="19" spans="1:4" ht="31.5" x14ac:dyDescent="0.25">
      <c r="A19" s="11">
        <v>501012</v>
      </c>
      <c r="B19" s="12" t="s">
        <v>15</v>
      </c>
      <c r="C19" s="13">
        <v>20000</v>
      </c>
      <c r="D19" s="44"/>
    </row>
    <row r="20" spans="1:4" ht="15.75" x14ac:dyDescent="0.25">
      <c r="A20" s="20">
        <v>501013</v>
      </c>
      <c r="B20" s="21" t="s">
        <v>16</v>
      </c>
      <c r="C20" s="47">
        <v>75000</v>
      </c>
      <c r="D20" s="44"/>
    </row>
    <row r="21" spans="1:4" ht="15.75" x14ac:dyDescent="0.25">
      <c r="A21" s="14">
        <v>501</v>
      </c>
      <c r="B21" s="15" t="s">
        <v>17</v>
      </c>
      <c r="C21" s="16">
        <f>SUM(C10:C20)</f>
        <v>442000</v>
      </c>
      <c r="D21" s="44"/>
    </row>
    <row r="22" spans="1:4" ht="15.75" x14ac:dyDescent="0.25">
      <c r="A22" s="11">
        <v>502002</v>
      </c>
      <c r="B22" s="12" t="s">
        <v>65</v>
      </c>
      <c r="C22" s="13">
        <v>330000</v>
      </c>
      <c r="D22" s="44"/>
    </row>
    <row r="23" spans="1:4" ht="15.75" x14ac:dyDescent="0.25">
      <c r="A23" s="11">
        <v>502004</v>
      </c>
      <c r="B23" s="12" t="s">
        <v>18</v>
      </c>
      <c r="C23" s="13">
        <v>65000</v>
      </c>
      <c r="D23" s="44"/>
    </row>
    <row r="24" spans="1:4" ht="15.75" x14ac:dyDescent="0.25">
      <c r="A24" s="11">
        <v>502005</v>
      </c>
      <c r="B24" s="12" t="s">
        <v>19</v>
      </c>
      <c r="C24" s="13">
        <v>500</v>
      </c>
      <c r="D24" s="44"/>
    </row>
    <row r="25" spans="1:4" ht="15.75" x14ac:dyDescent="0.25">
      <c r="A25" s="14">
        <v>502</v>
      </c>
      <c r="B25" s="15" t="s">
        <v>20</v>
      </c>
      <c r="C25" s="16">
        <f>SUM(C22:C24)</f>
        <v>395500</v>
      </c>
      <c r="D25" s="44"/>
    </row>
    <row r="26" spans="1:4" ht="15.75" x14ac:dyDescent="0.25">
      <c r="A26" s="11">
        <v>511001</v>
      </c>
      <c r="B26" s="12" t="s">
        <v>21</v>
      </c>
      <c r="C26" s="13">
        <v>150000</v>
      </c>
      <c r="D26" s="44"/>
    </row>
    <row r="27" spans="1:4" ht="15.75" x14ac:dyDescent="0.25">
      <c r="A27" s="11">
        <v>511002</v>
      </c>
      <c r="B27" s="12" t="s">
        <v>66</v>
      </c>
      <c r="C27" s="13">
        <v>10000</v>
      </c>
      <c r="D27" s="44"/>
    </row>
    <row r="28" spans="1:4" ht="15.75" x14ac:dyDescent="0.25">
      <c r="A28" s="14">
        <v>511</v>
      </c>
      <c r="B28" s="15" t="s">
        <v>22</v>
      </c>
      <c r="C28" s="16">
        <f>SUM(C26:C27)</f>
        <v>160000</v>
      </c>
      <c r="D28" s="44"/>
    </row>
    <row r="29" spans="1:4" ht="15.75" x14ac:dyDescent="0.25">
      <c r="A29" s="11">
        <v>512001</v>
      </c>
      <c r="B29" s="12" t="s">
        <v>23</v>
      </c>
      <c r="C29" s="13">
        <v>10000</v>
      </c>
      <c r="D29" s="44"/>
    </row>
    <row r="30" spans="1:4" ht="15.75" x14ac:dyDescent="0.25">
      <c r="A30" s="14">
        <v>512</v>
      </c>
      <c r="B30" s="15" t="s">
        <v>23</v>
      </c>
      <c r="C30" s="16">
        <f>C29</f>
        <v>10000</v>
      </c>
      <c r="D30" s="44"/>
    </row>
    <row r="31" spans="1:4" ht="15.75" x14ac:dyDescent="0.25">
      <c r="A31" s="11">
        <v>513001</v>
      </c>
      <c r="B31" s="12" t="s">
        <v>24</v>
      </c>
      <c r="C31" s="17">
        <v>10000</v>
      </c>
      <c r="D31" s="44"/>
    </row>
    <row r="32" spans="1:4" ht="15.75" x14ac:dyDescent="0.25">
      <c r="A32" s="14">
        <v>513</v>
      </c>
      <c r="B32" s="15" t="s">
        <v>24</v>
      </c>
      <c r="C32" s="18">
        <f>C31</f>
        <v>10000</v>
      </c>
      <c r="D32" s="44"/>
    </row>
    <row r="33" spans="1:4" ht="15.75" x14ac:dyDescent="0.25">
      <c r="A33" s="11">
        <v>518001</v>
      </c>
      <c r="B33" s="12" t="s">
        <v>25</v>
      </c>
      <c r="C33" s="13">
        <v>2000</v>
      </c>
      <c r="D33" s="44"/>
    </row>
    <row r="34" spans="1:4" ht="15.75" x14ac:dyDescent="0.25">
      <c r="A34" s="11">
        <v>518002</v>
      </c>
      <c r="B34" s="19" t="s">
        <v>67</v>
      </c>
      <c r="C34" s="13">
        <v>20000</v>
      </c>
      <c r="D34" s="44"/>
    </row>
    <row r="35" spans="1:4" ht="31.5" x14ac:dyDescent="0.25">
      <c r="A35" s="11">
        <v>518003</v>
      </c>
      <c r="B35" s="12" t="s">
        <v>27</v>
      </c>
      <c r="C35" s="13">
        <v>14000</v>
      </c>
      <c r="D35" s="44"/>
    </row>
    <row r="36" spans="1:4" ht="15.75" x14ac:dyDescent="0.25">
      <c r="A36" s="11">
        <v>518005</v>
      </c>
      <c r="B36" s="12" t="s">
        <v>28</v>
      </c>
      <c r="C36" s="13">
        <v>5000</v>
      </c>
      <c r="D36" s="44"/>
    </row>
    <row r="37" spans="1:4" ht="15.75" x14ac:dyDescent="0.25">
      <c r="A37" s="11">
        <v>518006</v>
      </c>
      <c r="B37" s="12" t="s">
        <v>29</v>
      </c>
      <c r="C37" s="13">
        <v>2000</v>
      </c>
      <c r="D37" s="44"/>
    </row>
    <row r="38" spans="1:4" ht="15.75" x14ac:dyDescent="0.25">
      <c r="A38" s="11">
        <v>518007</v>
      </c>
      <c r="B38" s="12" t="s">
        <v>30</v>
      </c>
      <c r="C38" s="13">
        <v>5000</v>
      </c>
      <c r="D38" s="44"/>
    </row>
    <row r="39" spans="1:4" ht="15.75" x14ac:dyDescent="0.25">
      <c r="A39" s="11">
        <v>518008</v>
      </c>
      <c r="B39" s="12" t="s">
        <v>31</v>
      </c>
      <c r="C39" s="13">
        <v>40000</v>
      </c>
      <c r="D39" s="44"/>
    </row>
    <row r="40" spans="1:4" ht="15.75" x14ac:dyDescent="0.25">
      <c r="A40" s="11">
        <v>518009</v>
      </c>
      <c r="B40" s="12" t="s">
        <v>32</v>
      </c>
      <c r="C40" s="13">
        <v>16000</v>
      </c>
      <c r="D40" s="44"/>
    </row>
    <row r="41" spans="1:4" ht="15.75" x14ac:dyDescent="0.25">
      <c r="A41" s="11">
        <v>518010</v>
      </c>
      <c r="B41" s="12" t="s">
        <v>33</v>
      </c>
      <c r="C41" s="13">
        <v>10000</v>
      </c>
      <c r="D41" s="44"/>
    </row>
    <row r="42" spans="1:4" ht="15.75" x14ac:dyDescent="0.25">
      <c r="A42" s="11">
        <v>518011</v>
      </c>
      <c r="B42" s="12" t="s">
        <v>34</v>
      </c>
      <c r="C42" s="13">
        <v>8000</v>
      </c>
      <c r="D42" s="44"/>
    </row>
    <row r="43" spans="1:4" ht="15.75" x14ac:dyDescent="0.25">
      <c r="A43" s="11">
        <v>518012</v>
      </c>
      <c r="B43" s="12" t="s">
        <v>35</v>
      </c>
      <c r="C43" s="13">
        <f>27000+18000</f>
        <v>45000</v>
      </c>
      <c r="D43" s="44"/>
    </row>
    <row r="44" spans="1:4" ht="15.75" x14ac:dyDescent="0.25">
      <c r="A44" s="11">
        <v>518013</v>
      </c>
      <c r="B44" s="12" t="s">
        <v>36</v>
      </c>
      <c r="C44" s="13">
        <v>160000</v>
      </c>
      <c r="D44" s="44"/>
    </row>
    <row r="45" spans="1:4" ht="15.75" x14ac:dyDescent="0.25">
      <c r="A45" s="11">
        <v>518014</v>
      </c>
      <c r="B45" s="12" t="s">
        <v>37</v>
      </c>
      <c r="C45" s="13">
        <v>20000</v>
      </c>
      <c r="D45" s="44"/>
    </row>
    <row r="46" spans="1:4" ht="15.75" x14ac:dyDescent="0.25">
      <c r="A46" s="11">
        <v>518020</v>
      </c>
      <c r="B46" s="12" t="s">
        <v>38</v>
      </c>
      <c r="C46" s="13">
        <v>6500</v>
      </c>
      <c r="D46" s="44"/>
    </row>
    <row r="47" spans="1:4" ht="15.75" x14ac:dyDescent="0.25">
      <c r="A47" s="11">
        <v>518022</v>
      </c>
      <c r="B47" s="12" t="s">
        <v>39</v>
      </c>
      <c r="C47" s="13">
        <v>27000</v>
      </c>
      <c r="D47" s="44"/>
    </row>
    <row r="48" spans="1:4" ht="15.75" x14ac:dyDescent="0.25">
      <c r="A48" s="14">
        <v>518</v>
      </c>
      <c r="B48" s="15" t="s">
        <v>26</v>
      </c>
      <c r="C48" s="16">
        <f>SUM(C33:C47)</f>
        <v>380500</v>
      </c>
      <c r="D48" s="44"/>
    </row>
    <row r="49" spans="1:4" ht="15.75" x14ac:dyDescent="0.25">
      <c r="A49" s="20">
        <v>521</v>
      </c>
      <c r="B49" s="21" t="s">
        <v>68</v>
      </c>
      <c r="C49" s="47">
        <v>4839198</v>
      </c>
      <c r="D49" s="44"/>
    </row>
    <row r="50" spans="1:4" ht="16.5" thickBot="1" x14ac:dyDescent="0.3">
      <c r="A50" s="20">
        <v>524</v>
      </c>
      <c r="B50" s="21" t="s">
        <v>69</v>
      </c>
      <c r="C50" s="47">
        <v>1635650</v>
      </c>
      <c r="D50" s="48"/>
    </row>
    <row r="51" spans="1:4" ht="15.75" x14ac:dyDescent="0.25">
      <c r="A51" s="11">
        <v>525001</v>
      </c>
      <c r="B51" s="12" t="s">
        <v>70</v>
      </c>
      <c r="C51" s="47">
        <v>21000</v>
      </c>
      <c r="D51" s="44"/>
    </row>
    <row r="52" spans="1:4" ht="16.5" thickBot="1" x14ac:dyDescent="0.3">
      <c r="A52" s="20">
        <v>527</v>
      </c>
      <c r="B52" s="21" t="s">
        <v>74</v>
      </c>
      <c r="C52" s="47">
        <v>96784</v>
      </c>
      <c r="D52" s="48"/>
    </row>
    <row r="53" spans="1:4" ht="15.75" x14ac:dyDescent="0.25">
      <c r="A53" s="20">
        <v>521.50099999999998</v>
      </c>
      <c r="B53" s="21" t="s">
        <v>71</v>
      </c>
      <c r="C53" s="47">
        <f>48640-21000</f>
        <v>27640</v>
      </c>
      <c r="D53" s="44"/>
    </row>
    <row r="54" spans="1:4" ht="32.25" thickBot="1" x14ac:dyDescent="0.3">
      <c r="A54" s="23" t="s">
        <v>40</v>
      </c>
      <c r="B54" s="24" t="s">
        <v>41</v>
      </c>
      <c r="C54" s="49">
        <f>SUM(C49:C53)</f>
        <v>6620272</v>
      </c>
      <c r="D54" s="48"/>
    </row>
    <row r="55" spans="1:4" ht="15.75" x14ac:dyDescent="0.25">
      <c r="A55" s="20">
        <v>521005</v>
      </c>
      <c r="B55" s="21" t="s">
        <v>42</v>
      </c>
      <c r="C55" s="22">
        <v>12000</v>
      </c>
      <c r="D55" s="44"/>
    </row>
    <row r="56" spans="1:4" ht="16.5" thickBot="1" x14ac:dyDescent="0.3">
      <c r="A56" s="23">
        <v>521</v>
      </c>
      <c r="B56" s="24" t="s">
        <v>43</v>
      </c>
      <c r="C56" s="25">
        <f>C55</f>
        <v>12000</v>
      </c>
      <c r="D56" s="48"/>
    </row>
    <row r="57" spans="1:4" ht="15.75" x14ac:dyDescent="0.25">
      <c r="A57" s="11">
        <v>527002</v>
      </c>
      <c r="B57" s="12" t="s">
        <v>44</v>
      </c>
      <c r="C57" s="13">
        <v>5000</v>
      </c>
      <c r="D57" s="44"/>
    </row>
    <row r="58" spans="1:4" ht="16.5" thickBot="1" x14ac:dyDescent="0.3">
      <c r="A58" s="14">
        <v>527</v>
      </c>
      <c r="B58" s="15" t="s">
        <v>45</v>
      </c>
      <c r="C58" s="16">
        <f>SUM(C57:C57)</f>
        <v>5000</v>
      </c>
      <c r="D58" s="48"/>
    </row>
    <row r="59" spans="1:4" ht="15.75" x14ac:dyDescent="0.25">
      <c r="A59" s="11">
        <v>549003</v>
      </c>
      <c r="B59" s="12" t="s">
        <v>46</v>
      </c>
      <c r="C59" s="13">
        <v>10000</v>
      </c>
      <c r="D59" s="44"/>
    </row>
    <row r="60" spans="1:4" ht="16.5" thickBot="1" x14ac:dyDescent="0.3">
      <c r="A60" s="11">
        <v>549005</v>
      </c>
      <c r="B60" s="12" t="s">
        <v>47</v>
      </c>
      <c r="C60" s="13">
        <v>0</v>
      </c>
      <c r="D60" s="48"/>
    </row>
    <row r="61" spans="1:4" ht="15.75" x14ac:dyDescent="0.25">
      <c r="A61" s="14">
        <v>549</v>
      </c>
      <c r="B61" s="15" t="s">
        <v>48</v>
      </c>
      <c r="C61" s="16">
        <f>SUM(C59:C60)</f>
        <v>10000</v>
      </c>
      <c r="D61" s="44"/>
    </row>
    <row r="62" spans="1:4" ht="16.5" thickBot="1" x14ac:dyDescent="0.3">
      <c r="A62" s="11">
        <v>551001</v>
      </c>
      <c r="B62" s="12" t="s">
        <v>49</v>
      </c>
      <c r="C62" s="13">
        <v>68250</v>
      </c>
      <c r="D62" s="48"/>
    </row>
    <row r="63" spans="1:4" ht="15.75" x14ac:dyDescent="0.25">
      <c r="A63" s="14">
        <v>551</v>
      </c>
      <c r="B63" s="15" t="s">
        <v>50</v>
      </c>
      <c r="C63" s="16">
        <f>C62</f>
        <v>68250</v>
      </c>
      <c r="D63" s="44"/>
    </row>
    <row r="64" spans="1:4" ht="16.5" thickBot="1" x14ac:dyDescent="0.3">
      <c r="A64" s="11">
        <v>558002</v>
      </c>
      <c r="B64" s="12" t="s">
        <v>51</v>
      </c>
      <c r="C64" s="13">
        <v>132000</v>
      </c>
      <c r="D64" s="48"/>
    </row>
    <row r="65" spans="1:4" ht="16.5" thickBot="1" x14ac:dyDescent="0.3">
      <c r="A65" s="29">
        <v>558</v>
      </c>
      <c r="B65" s="30" t="s">
        <v>52</v>
      </c>
      <c r="C65" s="31">
        <f>C64</f>
        <v>132000</v>
      </c>
      <c r="D65" s="50"/>
    </row>
    <row r="66" spans="1:4" ht="16.5" thickBot="1" x14ac:dyDescent="0.3">
      <c r="A66" s="32"/>
      <c r="B66" s="33" t="s">
        <v>53</v>
      </c>
      <c r="C66" s="34">
        <f>C21+C25+C28+C30+C32+C48+C54+C56+C58+C61+C63+C65</f>
        <v>8245522</v>
      </c>
      <c r="D66" s="51"/>
    </row>
    <row r="67" spans="1:4" s="52" customFormat="1" ht="16.5" thickBot="1" x14ac:dyDescent="0.3">
      <c r="A67" s="26"/>
      <c r="B67" s="27"/>
      <c r="C67" s="28"/>
    </row>
    <row r="68" spans="1:4" x14ac:dyDescent="0.25">
      <c r="A68" s="56" t="s">
        <v>64</v>
      </c>
      <c r="B68" s="57"/>
      <c r="C68" s="57"/>
      <c r="D68" s="43"/>
    </row>
    <row r="69" spans="1:4" ht="15.75" x14ac:dyDescent="0.25">
      <c r="A69" s="20">
        <v>602001</v>
      </c>
      <c r="B69" s="21" t="s">
        <v>55</v>
      </c>
      <c r="C69" s="53">
        <v>150000</v>
      </c>
      <c r="D69" s="44"/>
    </row>
    <row r="70" spans="1:4" ht="15.75" x14ac:dyDescent="0.25">
      <c r="A70" s="20">
        <v>602002</v>
      </c>
      <c r="B70" s="21" t="s">
        <v>56</v>
      </c>
      <c r="C70" s="53">
        <v>75000</v>
      </c>
      <c r="D70" s="44"/>
    </row>
    <row r="71" spans="1:4" ht="15.75" x14ac:dyDescent="0.25">
      <c r="A71" s="14">
        <v>602</v>
      </c>
      <c r="B71" s="15" t="s">
        <v>57</v>
      </c>
      <c r="C71" s="37">
        <f>SUM(C69:C70)</f>
        <v>225000</v>
      </c>
      <c r="D71" s="44"/>
    </row>
    <row r="72" spans="1:4" ht="15.75" x14ac:dyDescent="0.25">
      <c r="A72" s="11">
        <v>648412</v>
      </c>
      <c r="B72" s="12" t="s">
        <v>72</v>
      </c>
      <c r="C72" s="38">
        <v>0</v>
      </c>
      <c r="D72" s="44"/>
    </row>
    <row r="73" spans="1:4" ht="15.75" x14ac:dyDescent="0.25">
      <c r="A73" s="14">
        <v>648</v>
      </c>
      <c r="B73" s="15" t="s">
        <v>58</v>
      </c>
      <c r="C73" s="37">
        <f>C72</f>
        <v>0</v>
      </c>
      <c r="D73" s="44"/>
    </row>
    <row r="74" spans="1:4" ht="15.75" x14ac:dyDescent="0.25">
      <c r="A74" s="11">
        <v>662001</v>
      </c>
      <c r="B74" s="12" t="s">
        <v>59</v>
      </c>
      <c r="C74" s="38">
        <v>250</v>
      </c>
      <c r="D74" s="44"/>
    </row>
    <row r="75" spans="1:4" ht="15.75" x14ac:dyDescent="0.25">
      <c r="A75" s="14">
        <v>662</v>
      </c>
      <c r="B75" s="15" t="s">
        <v>60</v>
      </c>
      <c r="C75" s="37">
        <f>C74</f>
        <v>250</v>
      </c>
      <c r="D75" s="44"/>
    </row>
    <row r="76" spans="1:4" ht="15.75" x14ac:dyDescent="0.25">
      <c r="A76" s="11">
        <v>672001</v>
      </c>
      <c r="B76" s="12" t="s">
        <v>73</v>
      </c>
      <c r="C76" s="38">
        <v>1400000</v>
      </c>
      <c r="D76" s="44"/>
    </row>
    <row r="77" spans="1:4" ht="15.75" x14ac:dyDescent="0.25">
      <c r="A77" s="20">
        <v>672002</v>
      </c>
      <c r="B77" s="21" t="s">
        <v>61</v>
      </c>
      <c r="C77" s="54">
        <f>C54</f>
        <v>6620272</v>
      </c>
      <c r="D77" s="44"/>
    </row>
    <row r="78" spans="1:4" ht="15.75" x14ac:dyDescent="0.25">
      <c r="A78" s="14">
        <v>672</v>
      </c>
      <c r="B78" s="15" t="s">
        <v>62</v>
      </c>
      <c r="C78" s="37">
        <f>SUM(C76:C77)</f>
        <v>8020272</v>
      </c>
      <c r="D78" s="44"/>
    </row>
    <row r="79" spans="1:4" ht="16.5" thickBot="1" x14ac:dyDescent="0.3">
      <c r="A79" s="35"/>
      <c r="B79" s="36" t="s">
        <v>63</v>
      </c>
      <c r="C79" s="39">
        <f>C78+C75+C71</f>
        <v>8245522</v>
      </c>
      <c r="D79" s="48"/>
    </row>
    <row r="80" spans="1:4" x14ac:dyDescent="0.25">
      <c r="C80" s="55"/>
    </row>
    <row r="81" spans="1:3" x14ac:dyDescent="0.25">
      <c r="A81" s="40" t="s">
        <v>75</v>
      </c>
      <c r="C81" s="55"/>
    </row>
    <row r="82" spans="1:3" x14ac:dyDescent="0.25">
      <c r="A82" s="40" t="s">
        <v>76</v>
      </c>
    </row>
    <row r="83" spans="1:3" x14ac:dyDescent="0.25">
      <c r="A83" s="40" t="s">
        <v>77</v>
      </c>
    </row>
    <row r="84" spans="1:3" x14ac:dyDescent="0.25">
      <c r="A84" s="40" t="s">
        <v>78</v>
      </c>
    </row>
  </sheetData>
  <mergeCells count="6">
    <mergeCell ref="A68:C68"/>
    <mergeCell ref="A3:C3"/>
    <mergeCell ref="A4:C4"/>
    <mergeCell ref="A5:C5"/>
    <mergeCell ref="A7:A8"/>
    <mergeCell ref="B7:B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2022</vt:lpstr>
      <vt:lpstr>'rozpočet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2016-10-19T10:30:57Z</cp:lastPrinted>
  <dcterms:created xsi:type="dcterms:W3CDTF">2006-09-16T00:00:00Z</dcterms:created>
  <dcterms:modified xsi:type="dcterms:W3CDTF">2022-01-24T13:15:34Z</dcterms:modified>
</cp:coreProperties>
</file>